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https://revio-my.sharepoint.com/personal/brook_lee_rev_io/Documents/MSP docs/"/>
    </mc:Choice>
  </mc:AlternateContent>
  <xr:revisionPtr revIDLastSave="0" documentId="8_{C2C2A25B-04C2-1B46-A8CA-8E9307037391}" xr6:coauthVersionLast="47" xr6:coauthVersionMax="47" xr10:uidLastSave="{00000000-0000-0000-0000-000000000000}"/>
  <bookViews>
    <workbookView xWindow="0" yWindow="680" windowWidth="34200" windowHeight="21460" xr2:uid="{00000000-000D-0000-FFFF-FFFF00000000}"/>
  </bookViews>
  <sheets>
    <sheet name="Tool Audit Tracker" sheetId="1" r:id="rId1"/>
    <sheet name="Scoring Guide" sheetId="2" r:id="rId2"/>
    <sheet name="Summary Dashboar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" l="1"/>
  <c r="E18" i="3"/>
  <c r="C18" i="3"/>
  <c r="A18" i="3"/>
  <c r="F5" i="3"/>
  <c r="A5" i="3"/>
  <c r="E25" i="1"/>
  <c r="M23" i="1"/>
  <c r="N23" i="1" s="1"/>
  <c r="F23" i="1"/>
  <c r="M22" i="1"/>
  <c r="N22" i="1" s="1"/>
  <c r="F22" i="1"/>
  <c r="M21" i="1"/>
  <c r="N21" i="1" s="1"/>
  <c r="F21" i="1"/>
  <c r="N20" i="1"/>
  <c r="M20" i="1"/>
  <c r="F20" i="1"/>
  <c r="H5" i="3" s="1"/>
  <c r="N19" i="1"/>
  <c r="M19" i="1"/>
  <c r="F19" i="1"/>
  <c r="N18" i="1"/>
  <c r="M18" i="1"/>
  <c r="F18" i="1"/>
  <c r="M17" i="1"/>
  <c r="N17" i="1" s="1"/>
  <c r="F17" i="1"/>
  <c r="M16" i="1"/>
  <c r="N16" i="1" s="1"/>
  <c r="F16" i="1"/>
  <c r="M15" i="1"/>
  <c r="N15" i="1" s="1"/>
  <c r="F15" i="1"/>
  <c r="M14" i="1"/>
  <c r="N14" i="1" s="1"/>
  <c r="F14" i="1"/>
  <c r="M13" i="1"/>
  <c r="N13" i="1" s="1"/>
  <c r="M12" i="1"/>
  <c r="N12" i="1" s="1"/>
  <c r="M11" i="1"/>
  <c r="N11" i="1" s="1"/>
  <c r="N10" i="1"/>
  <c r="M10" i="1"/>
  <c r="N9" i="1"/>
  <c r="M9" i="1"/>
  <c r="N8" i="1"/>
  <c r="M8" i="1"/>
  <c r="M7" i="1"/>
  <c r="N7" i="1" s="1"/>
  <c r="M6" i="1"/>
  <c r="N6" i="1" s="1"/>
  <c r="M5" i="1"/>
  <c r="N5" i="1" s="1"/>
  <c r="M4" i="1"/>
  <c r="D5" i="3" s="1"/>
  <c r="F25" i="1" l="1"/>
  <c r="N4" i="1"/>
  <c r="D12" i="3" l="1"/>
  <c r="C12" i="3"/>
  <c r="E11" i="3"/>
  <c r="F11" i="3" s="1"/>
  <c r="D11" i="3"/>
  <c r="E13" i="3"/>
  <c r="F13" i="3" s="1"/>
  <c r="C11" i="3"/>
  <c r="D13" i="3"/>
  <c r="C13" i="3"/>
  <c r="E10" i="3"/>
  <c r="F10" i="3" s="1"/>
  <c r="D10" i="3"/>
  <c r="E12" i="3"/>
  <c r="F12" i="3" s="1"/>
  <c r="C10" i="3"/>
</calcChain>
</file>

<file path=xl/sharedStrings.xml><?xml version="1.0" encoding="utf-8"?>
<sst xmlns="http://schemas.openxmlformats.org/spreadsheetml/2006/main" count="138" uniqueCount="101">
  <si>
    <t>MSP Tool Stack Audit — Scoring Framework</t>
  </si>
  <si>
    <t>Score each tool 1–5 on every axis. Total score drives the Action bucket recommendation.</t>
  </si>
  <si>
    <t>Tool Name</t>
  </si>
  <si>
    <t>Vendor</t>
  </si>
  <si>
    <t>Category</t>
  </si>
  <si>
    <t>Tool Owner</t>
  </si>
  <si>
    <t>Monthly Cost ($)</t>
  </si>
  <si>
    <t>Annual Cost ($)</t>
  </si>
  <si>
    <t># Seats</t>
  </si>
  <si>
    <t>Business
Value (1–5)</t>
  </si>
  <si>
    <t>Utilization
Rate (1–5)</t>
  </si>
  <si>
    <t>Integration
Depth (1–5)</t>
  </si>
  <si>
    <t>Replaceability
(1–5)</t>
  </si>
  <si>
    <t>Security
Posture (1–5)</t>
  </si>
  <si>
    <t>TOTAL
SCORE</t>
  </si>
  <si>
    <t>Action Bucket</t>
  </si>
  <si>
    <t>MFA
Enabled?</t>
  </si>
  <si>
    <t>SSO
Connected?</t>
  </si>
  <si>
    <t>SOC 2
Certified?</t>
  </si>
  <si>
    <t>Data Sensitivity</t>
  </si>
  <si>
    <t>Notes / Next Steps</t>
  </si>
  <si>
    <t>PSA</t>
  </si>
  <si>
    <t>Ops Lead</t>
  </si>
  <si>
    <t>RMM</t>
  </si>
  <si>
    <t>Documentation</t>
  </si>
  <si>
    <t>Service Desk Lead</t>
  </si>
  <si>
    <t>Security</t>
  </si>
  <si>
    <t>Security Lead</t>
  </si>
  <si>
    <t>Backup</t>
  </si>
  <si>
    <t>Communication</t>
  </si>
  <si>
    <t>All Teams</t>
  </si>
  <si>
    <t>CRM</t>
  </si>
  <si>
    <t>Sales</t>
  </si>
  <si>
    <t>TOTALS</t>
  </si>
  <si>
    <t>Scoring Guide — How to Rate Each Axis</t>
  </si>
  <si>
    <t>Rate each tool 1–5 on every axis. Higher = better (except Replaceability — a score of 5 means hardest to replace, i.e. most essential).</t>
  </si>
  <si>
    <t>Business Value</t>
  </si>
  <si>
    <t>What this means</t>
  </si>
  <si>
    <t>5</t>
  </si>
  <si>
    <t>Mission-critical — delivery or revenue would suffer immediately without it</t>
  </si>
  <si>
    <t>4</t>
  </si>
  <si>
    <t>Strongly supports a core service line or client deliverable</t>
  </si>
  <si>
    <t>3</t>
  </si>
  <si>
    <t>Useful and regularly referenced, moderate operational impact</t>
  </si>
  <si>
    <t>2</t>
  </si>
  <si>
    <t>Nice to have — team would cope fine without it</t>
  </si>
  <si>
    <t>1</t>
  </si>
  <si>
    <t>No clear business justification; no one can articulate why it exists</t>
  </si>
  <si>
    <t>Utilization Rate</t>
  </si>
  <si>
    <t>80–100% of relevant staff use it weekly or daily</t>
  </si>
  <si>
    <t>60–80% utilization, consistent use across team</t>
  </si>
  <si>
    <t>40–60% — some teams use it, others ignore it</t>
  </si>
  <si>
    <t>Under 40% — most staff have abandoned it or never onboarded</t>
  </si>
  <si>
    <t>Ghost tool — licenses paid, barely anyone logged in last 90 days</t>
  </si>
  <si>
    <t>Integration Depth</t>
  </si>
  <si>
    <t>Deeply integrated: bidirectional sync with PSA/RMM, automated workflows</t>
  </si>
  <si>
    <t>One-way integration or API connection to at least one core platform</t>
  </si>
  <si>
    <t>Manual data bridge (exports, copy-paste) to connect with other tools</t>
  </si>
  <si>
    <t>Fully siloed — requires duplicate data entry</t>
  </si>
  <si>
    <t>No integration, no API — completely standalone island</t>
  </si>
  <si>
    <t>Replaceability (5 = hardest to replace / most essential)</t>
  </si>
  <si>
    <t>Irreplaceable — unique capability, deep migration cost, no viable alternative</t>
  </si>
  <si>
    <t>Replaceable but painful — significant migration effort and retraining required</t>
  </si>
  <si>
    <t>Replaceable with moderate effort over 1–3 months</t>
  </si>
  <si>
    <t>Easy to replace — another tool you already own covers most of its function</t>
  </si>
  <si>
    <t>Redundant — a tool you already own does this job better right now</t>
  </si>
  <si>
    <t>Security Posture</t>
  </si>
  <si>
    <t>MFA enforced, SSO connected, SOC 2 Type II certified, access reviews in place</t>
  </si>
  <si>
    <t>MFA and SSO in place, SOC 2 in progress or Type I only</t>
  </si>
  <si>
    <t>MFA enforced but SSO not connected; no formal compliance certification</t>
  </si>
  <si>
    <t>Password-only access, no certification, no access review cadence</t>
  </si>
  <si>
    <t>Unknown access controls, no vendor vetting, possible abandoned accounts</t>
  </si>
  <si>
    <t>Action Bucket Guide — Total Score Thresholds</t>
  </si>
  <si>
    <t>20–25</t>
  </si>
  <si>
    <t>Keep &amp; Invest</t>
  </si>
  <si>
    <t>Core tool. Protect it, deepen integration, and negotiate better terms at renewal.</t>
  </si>
  <si>
    <t>15–19</t>
  </si>
  <si>
    <t>Keep &amp; Optimize</t>
  </si>
  <si>
    <t>Valuable but underperforming on utilization or integration. Fix before next review.</t>
  </si>
  <si>
    <t>10–14</t>
  </si>
  <si>
    <t>Evaluate &amp; Replace</t>
  </si>
  <si>
    <t>Likely duplicated or poorly adopted. Identify a replacement or consolidation target.</t>
  </si>
  <si>
    <t>5–9</t>
  </si>
  <si>
    <t>Eliminate</t>
  </si>
  <si>
    <t>No justification. Cancel at next renewal. Ensure data offboarding plan is in place.</t>
  </si>
  <si>
    <t>Tool Stack Audit — Summary Dashboard</t>
  </si>
  <si>
    <t>Auto-calculated from Tool Audit Tracker. Complete scores there first.</t>
  </si>
  <si>
    <t>Total Tools Audited</t>
  </si>
  <si>
    <t>Avg Score</t>
  </si>
  <si>
    <t>Monthly Spend</t>
  </si>
  <si>
    <t>Annual Spend</t>
  </si>
  <si>
    <t>Spend by Action Bucket</t>
  </si>
  <si>
    <t># Tools</t>
  </si>
  <si>
    <t>Monthly Cost</t>
  </si>
  <si>
    <t>Annual Cost</t>
  </si>
  <si>
    <t>% of Total Spend</t>
  </si>
  <si>
    <t>Security Snapshot</t>
  </si>
  <si>
    <t>Tools with MFA</t>
  </si>
  <si>
    <t>Tools with SSO</t>
  </si>
  <si>
    <t>SOC 2 Certified</t>
  </si>
  <si>
    <t>High Sensitivity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</si>
</sst>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"/>
    <numFmt numFmtId="165" formatCode="0.0"/>
    <numFmt numFmtId="166" formatCode="0.0%"/>
  </numFmts>
  <fonts count="13" x14ac:knownFonts="1">
    <font>
      <sz val="11"/>
      <color theme="1"/>
      <name val="Calibri"/>
      <family val="2"/>
      <scheme val="minor"/>
    </font>
    <font>
      <b/>
      <sz val="14"/>
      <color rgb="FFFFFFFF"/>
      <name val="Arial"/>
    </font>
    <font>
      <sz val="10"/>
      <color rgb="FF444441"/>
      <name val="Arial"/>
    </font>
    <font>
      <b/>
      <sz val="10"/>
      <color rgb="FFFFFFFF"/>
      <name val="Arial"/>
    </font>
    <font>
      <b/>
      <sz val="10"/>
      <name val="Arial"/>
    </font>
    <font>
      <sz val="10"/>
      <name val="Arial"/>
    </font>
    <font>
      <i/>
      <sz val="10"/>
      <color rgb="FF444441"/>
      <name val="Arial"/>
    </font>
    <font>
      <b/>
      <sz val="11"/>
      <color rgb="FFFFFFFF"/>
      <name val="Arial"/>
    </font>
    <font>
      <b/>
      <sz val="12"/>
      <name val="Arial"/>
    </font>
    <font>
      <b/>
      <sz val="12"/>
      <color rgb="FFFFFFFF"/>
      <name val="Arial"/>
    </font>
    <font>
      <b/>
      <sz val="9"/>
      <color rgb="FFFFFFFF"/>
      <name val="Arial"/>
    </font>
    <font>
      <b/>
      <sz val="20"/>
      <color rgb="FF0F6E56"/>
      <name val="Arial"/>
    </font>
    <font>
      <b/>
      <sz val="20"/>
      <color rgb="FF444441"/>
      <name val="Arial"/>
    </font>
  </fonts>
  <fills count="15">
    <fill>
      <patternFill patternType="none"/>
    </fill>
    <fill>
      <patternFill patternType="gray125"/>
    </fill>
    <fill>
      <patternFill patternType="solid">
        <fgColor rgb="FF4B3FA0"/>
      </patternFill>
    </fill>
    <fill>
      <patternFill patternType="solid">
        <fgColor rgb="FFE8E6F8"/>
      </patternFill>
    </fill>
    <fill>
      <patternFill patternType="solid">
        <fgColor rgb="FF0F6E56"/>
      </patternFill>
    </fill>
    <fill>
      <patternFill patternType="solid">
        <fgColor rgb="FFFFFFFF"/>
      </patternFill>
    </fill>
    <fill>
      <patternFill patternType="solid">
        <fgColor rgb="FFF5F5F3"/>
      </patternFill>
    </fill>
    <fill>
      <patternFill patternType="solid">
        <fgColor rgb="FF534AB7"/>
      </patternFill>
    </fill>
    <fill>
      <patternFill patternType="solid">
        <fgColor rgb="FF854F0B"/>
      </patternFill>
    </fill>
    <fill>
      <patternFill patternType="solid">
        <fgColor rgb="FF993C1D"/>
      </patternFill>
    </fill>
    <fill>
      <patternFill patternType="solid">
        <fgColor rgb="FF1D9E75"/>
      </patternFill>
    </fill>
    <fill>
      <patternFill patternType="solid">
        <fgColor rgb="FFBA7517"/>
      </patternFill>
    </fill>
    <fill>
      <patternFill patternType="solid">
        <fgColor rgb="FFE24B4A"/>
      </patternFill>
    </fill>
    <fill>
      <patternFill patternType="solid">
        <fgColor rgb="FFA32D2D"/>
      </patternFill>
    </fill>
    <fill>
      <patternFill patternType="solid">
        <fgColor rgb="FF444441"/>
      </patternFill>
    </fill>
  </fills>
  <borders count="3">
    <border>
      <left/>
      <right/>
      <top/>
      <bottom/>
      <diagonal/>
    </border>
    <border>
      <left style="thin">
        <color rgb="FFD3D1C7"/>
      </left>
      <right style="thin">
        <color rgb="FFD3D1C7"/>
      </right>
      <top style="thin">
        <color rgb="FFD3D1C7"/>
      </top>
      <bottom style="thin">
        <color rgb="FFD3D1C7"/>
      </bottom>
      <diagonal/>
    </border>
    <border>
      <left/>
      <right style="thin">
        <color rgb="FFD3D1C7"/>
      </right>
      <top style="thin">
        <color rgb="FFD3D1C7"/>
      </top>
      <bottom style="thin">
        <color rgb="FFD3D1C7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0" fillId="6" borderId="1" xfId="0" applyFill="1" applyBorder="1"/>
    <xf numFmtId="0" fontId="8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0" fontId="8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vertical="center" wrapText="1"/>
    </xf>
    <xf numFmtId="0" fontId="3" fillId="8" borderId="0" xfId="0" applyFont="1" applyFill="1" applyAlignment="1">
      <alignment horizontal="left" vertical="center" wrapText="1"/>
    </xf>
    <xf numFmtId="0" fontId="3" fillId="9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0" borderId="0" xfId="0"/>
    <xf numFmtId="0" fontId="2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10" fillId="14" borderId="0" xfId="0" applyFont="1" applyFill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showGridLines="0" tabSelected="1" workbookViewId="0">
      <pane ySplit="3" topLeftCell="A4" activePane="bottomLeft" state="frozen"/>
      <selection pane="bottomLeft" activeCell="E4" sqref="E4:F13"/>
    </sheetView>
  </sheetViews>
  <sheetFormatPr baseColWidth="10" defaultColWidth="8.83203125" defaultRowHeight="15" x14ac:dyDescent="0.2"/>
  <cols>
    <col min="1" max="1" width="28" customWidth="1"/>
    <col min="2" max="2" width="20" customWidth="1"/>
    <col min="3" max="3" width="18" customWidth="1"/>
    <col min="4" max="5" width="16" customWidth="1"/>
    <col min="6" max="6" width="14" customWidth="1"/>
    <col min="7" max="7" width="16" customWidth="1"/>
    <col min="8" max="12" width="18" customWidth="1"/>
    <col min="13" max="13" width="14" customWidth="1"/>
    <col min="14" max="14" width="22" customWidth="1"/>
    <col min="15" max="17" width="16" customWidth="1"/>
    <col min="18" max="18" width="20" customWidth="1"/>
    <col min="19" max="19" width="28" customWidth="1"/>
  </cols>
  <sheetData>
    <row r="1" spans="1:19" ht="32" customHeight="1" x14ac:dyDescent="0.2">
      <c r="A1" s="35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8" customHeight="1" x14ac:dyDescent="0.2">
      <c r="A2" s="34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36" customHeight="1" x14ac:dyDescent="0.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</row>
    <row r="4" spans="1:19" ht="22" customHeight="1" x14ac:dyDescent="0.2">
      <c r="A4" s="2"/>
      <c r="B4" s="2"/>
      <c r="C4" s="2" t="s">
        <v>21</v>
      </c>
      <c r="D4" s="2" t="s">
        <v>22</v>
      </c>
      <c r="E4" s="3"/>
      <c r="F4" s="3"/>
      <c r="G4" s="4"/>
      <c r="H4" s="4"/>
      <c r="I4" s="4"/>
      <c r="J4" s="4"/>
      <c r="K4" s="4"/>
      <c r="L4" s="4"/>
      <c r="M4" s="5" t="str">
        <f t="shared" ref="M4:M23" si="0">IF(COUNTA(H4:L4)=5,SUM(H4:L4),"")</f>
        <v/>
      </c>
      <c r="N4" s="6" t="str">
        <f t="shared" ref="N4:N23" si="1">IF(M4="","",IF(M4&gt;=20,"Keep &amp; Invest",IF(M4&gt;=15,"Keep &amp; Optimize",IF(M4&gt;=10,"Evaluate &amp; Replace","Eliminate"))))</f>
        <v/>
      </c>
      <c r="O4" s="4"/>
      <c r="P4" s="4"/>
      <c r="Q4" s="4"/>
      <c r="R4" s="4"/>
      <c r="S4" s="2"/>
    </row>
    <row r="5" spans="1:19" ht="22" customHeight="1" x14ac:dyDescent="0.2">
      <c r="A5" s="7"/>
      <c r="B5" s="7"/>
      <c r="C5" s="7" t="s">
        <v>23</v>
      </c>
      <c r="D5" s="7" t="s">
        <v>22</v>
      </c>
      <c r="E5" s="8"/>
      <c r="F5" s="8"/>
      <c r="G5" s="9"/>
      <c r="H5" s="9"/>
      <c r="I5" s="9"/>
      <c r="J5" s="9"/>
      <c r="K5" s="9"/>
      <c r="L5" s="9"/>
      <c r="M5" s="10" t="str">
        <f t="shared" si="0"/>
        <v/>
      </c>
      <c r="N5" s="11" t="str">
        <f t="shared" si="1"/>
        <v/>
      </c>
      <c r="O5" s="9"/>
      <c r="P5" s="9"/>
      <c r="Q5" s="9"/>
      <c r="R5" s="9"/>
      <c r="S5" s="7"/>
    </row>
    <row r="6" spans="1:19" ht="22" customHeight="1" x14ac:dyDescent="0.2">
      <c r="A6" s="2"/>
      <c r="B6" s="2"/>
      <c r="C6" s="2" t="s">
        <v>24</v>
      </c>
      <c r="D6" s="2" t="s">
        <v>25</v>
      </c>
      <c r="E6" s="3"/>
      <c r="F6" s="3"/>
      <c r="G6" s="4"/>
      <c r="H6" s="4"/>
      <c r="I6" s="4"/>
      <c r="J6" s="4"/>
      <c r="K6" s="4"/>
      <c r="L6" s="4"/>
      <c r="M6" s="5" t="str">
        <f t="shared" si="0"/>
        <v/>
      </c>
      <c r="N6" s="6" t="str">
        <f t="shared" si="1"/>
        <v/>
      </c>
      <c r="O6" s="4"/>
      <c r="P6" s="4"/>
      <c r="Q6" s="4"/>
      <c r="R6" s="4"/>
      <c r="S6" s="2"/>
    </row>
    <row r="7" spans="1:19" ht="22" customHeight="1" x14ac:dyDescent="0.2">
      <c r="A7" s="7"/>
      <c r="B7" s="7"/>
      <c r="C7" s="7" t="s">
        <v>26</v>
      </c>
      <c r="D7" s="7" t="s">
        <v>27</v>
      </c>
      <c r="E7" s="8"/>
      <c r="F7" s="8"/>
      <c r="G7" s="9"/>
      <c r="H7" s="9"/>
      <c r="I7" s="9"/>
      <c r="J7" s="9"/>
      <c r="K7" s="9"/>
      <c r="L7" s="9"/>
      <c r="M7" s="10" t="str">
        <f t="shared" si="0"/>
        <v/>
      </c>
      <c r="N7" s="11" t="str">
        <f t="shared" si="1"/>
        <v/>
      </c>
      <c r="O7" s="9"/>
      <c r="P7" s="9"/>
      <c r="Q7" s="9"/>
      <c r="R7" s="9"/>
      <c r="S7" s="7"/>
    </row>
    <row r="8" spans="1:19" ht="22" customHeight="1" x14ac:dyDescent="0.2">
      <c r="A8" s="2"/>
      <c r="B8" s="2"/>
      <c r="C8" s="2" t="s">
        <v>28</v>
      </c>
      <c r="D8" s="2" t="s">
        <v>22</v>
      </c>
      <c r="E8" s="3"/>
      <c r="F8" s="3"/>
      <c r="G8" s="4"/>
      <c r="H8" s="4"/>
      <c r="I8" s="4"/>
      <c r="J8" s="4"/>
      <c r="K8" s="4"/>
      <c r="L8" s="4"/>
      <c r="M8" s="5" t="str">
        <f t="shared" si="0"/>
        <v/>
      </c>
      <c r="N8" s="6" t="str">
        <f t="shared" si="1"/>
        <v/>
      </c>
      <c r="O8" s="4"/>
      <c r="P8" s="4"/>
      <c r="Q8" s="4"/>
      <c r="R8" s="4"/>
      <c r="S8" s="2"/>
    </row>
    <row r="9" spans="1:19" ht="22" customHeight="1" x14ac:dyDescent="0.2">
      <c r="A9" s="7"/>
      <c r="B9" s="7"/>
      <c r="C9" s="7" t="s">
        <v>28</v>
      </c>
      <c r="D9" s="7" t="s">
        <v>22</v>
      </c>
      <c r="E9" s="8"/>
      <c r="F9" s="8"/>
      <c r="G9" s="9"/>
      <c r="H9" s="9"/>
      <c r="I9" s="9"/>
      <c r="J9" s="9"/>
      <c r="K9" s="9"/>
      <c r="L9" s="9"/>
      <c r="M9" s="10" t="str">
        <f t="shared" si="0"/>
        <v/>
      </c>
      <c r="N9" s="11" t="str">
        <f t="shared" si="1"/>
        <v/>
      </c>
      <c r="O9" s="9"/>
      <c r="P9" s="9"/>
      <c r="Q9" s="9"/>
      <c r="R9" s="9"/>
      <c r="S9" s="7"/>
    </row>
    <row r="10" spans="1:19" ht="22" customHeight="1" x14ac:dyDescent="0.2">
      <c r="A10" s="2"/>
      <c r="B10" s="2"/>
      <c r="C10" s="2" t="s">
        <v>29</v>
      </c>
      <c r="D10" s="2" t="s">
        <v>30</v>
      </c>
      <c r="E10" s="3"/>
      <c r="F10" s="3"/>
      <c r="G10" s="4"/>
      <c r="H10" s="4"/>
      <c r="I10" s="4"/>
      <c r="J10" s="4"/>
      <c r="K10" s="4"/>
      <c r="L10" s="4"/>
      <c r="M10" s="5" t="str">
        <f t="shared" si="0"/>
        <v/>
      </c>
      <c r="N10" s="6" t="str">
        <f t="shared" si="1"/>
        <v/>
      </c>
      <c r="O10" s="4"/>
      <c r="P10" s="4"/>
      <c r="Q10" s="4"/>
      <c r="R10" s="4"/>
      <c r="S10" s="2"/>
    </row>
    <row r="11" spans="1:19" ht="22" customHeight="1" x14ac:dyDescent="0.2">
      <c r="A11" s="7"/>
      <c r="B11" s="7"/>
      <c r="C11" s="7" t="s">
        <v>31</v>
      </c>
      <c r="D11" s="7" t="s">
        <v>32</v>
      </c>
      <c r="E11" s="8"/>
      <c r="F11" s="8"/>
      <c r="G11" s="9"/>
      <c r="H11" s="9"/>
      <c r="I11" s="9"/>
      <c r="J11" s="9"/>
      <c r="K11" s="9"/>
      <c r="L11" s="9"/>
      <c r="M11" s="10" t="str">
        <f t="shared" si="0"/>
        <v/>
      </c>
      <c r="N11" s="11" t="str">
        <f t="shared" si="1"/>
        <v/>
      </c>
      <c r="O11" s="9"/>
      <c r="P11" s="9"/>
      <c r="Q11" s="9"/>
      <c r="R11" s="9"/>
      <c r="S11" s="7"/>
    </row>
    <row r="12" spans="1:19" ht="22" customHeight="1" x14ac:dyDescent="0.2">
      <c r="A12" s="2"/>
      <c r="B12" s="2"/>
      <c r="C12" s="2" t="s">
        <v>28</v>
      </c>
      <c r="D12" s="2" t="s">
        <v>22</v>
      </c>
      <c r="E12" s="3"/>
      <c r="F12" s="3"/>
      <c r="G12" s="4"/>
      <c r="H12" s="4"/>
      <c r="I12" s="4"/>
      <c r="J12" s="4"/>
      <c r="K12" s="4"/>
      <c r="L12" s="4"/>
      <c r="M12" s="5" t="str">
        <f t="shared" si="0"/>
        <v/>
      </c>
      <c r="N12" s="6" t="str">
        <f t="shared" si="1"/>
        <v/>
      </c>
      <c r="O12" s="4"/>
      <c r="P12" s="4"/>
      <c r="Q12" s="4"/>
      <c r="R12" s="4"/>
      <c r="S12" s="2"/>
    </row>
    <row r="13" spans="1:19" ht="22" customHeight="1" x14ac:dyDescent="0.2">
      <c r="A13" s="7"/>
      <c r="B13" s="7"/>
      <c r="C13" s="7" t="s">
        <v>26</v>
      </c>
      <c r="D13" s="7" t="s">
        <v>27</v>
      </c>
      <c r="E13" s="8"/>
      <c r="F13" s="8"/>
      <c r="G13" s="9"/>
      <c r="H13" s="9"/>
      <c r="I13" s="9"/>
      <c r="J13" s="9"/>
      <c r="K13" s="9"/>
      <c r="L13" s="9"/>
      <c r="M13" s="10" t="str">
        <f t="shared" si="0"/>
        <v/>
      </c>
      <c r="N13" s="11" t="str">
        <f t="shared" si="1"/>
        <v/>
      </c>
      <c r="O13" s="9"/>
      <c r="P13" s="9"/>
      <c r="Q13" s="9"/>
      <c r="R13" s="9"/>
      <c r="S13" s="7"/>
    </row>
    <row r="14" spans="1:19" ht="22" customHeight="1" x14ac:dyDescent="0.2">
      <c r="A14" s="2"/>
      <c r="B14" s="2"/>
      <c r="C14" s="2"/>
      <c r="D14" s="2"/>
      <c r="E14" s="3"/>
      <c r="F14" s="3" t="str">
        <f t="shared" ref="F4:F23" si="2">IF(E14&lt;&gt;"",E14*12,"")</f>
        <v/>
      </c>
      <c r="G14" s="4"/>
      <c r="H14" s="4"/>
      <c r="I14" s="4"/>
      <c r="J14" s="4"/>
      <c r="K14" s="4"/>
      <c r="L14" s="4"/>
      <c r="M14" s="5" t="str">
        <f t="shared" si="0"/>
        <v/>
      </c>
      <c r="N14" s="6" t="str">
        <f t="shared" si="1"/>
        <v/>
      </c>
      <c r="O14" s="4"/>
      <c r="P14" s="4"/>
      <c r="Q14" s="4"/>
      <c r="R14" s="4"/>
      <c r="S14" s="2"/>
    </row>
    <row r="15" spans="1:19" ht="22" customHeight="1" x14ac:dyDescent="0.2">
      <c r="A15" s="7"/>
      <c r="B15" s="7"/>
      <c r="C15" s="7"/>
      <c r="D15" s="7"/>
      <c r="E15" s="8"/>
      <c r="F15" s="8" t="str">
        <f t="shared" si="2"/>
        <v/>
      </c>
      <c r="G15" s="9"/>
      <c r="H15" s="9"/>
      <c r="I15" s="9"/>
      <c r="J15" s="9"/>
      <c r="K15" s="9"/>
      <c r="L15" s="9"/>
      <c r="M15" s="10" t="str">
        <f t="shared" si="0"/>
        <v/>
      </c>
      <c r="N15" s="11" t="str">
        <f t="shared" si="1"/>
        <v/>
      </c>
      <c r="O15" s="9"/>
      <c r="P15" s="9"/>
      <c r="Q15" s="9"/>
      <c r="R15" s="9"/>
      <c r="S15" s="7"/>
    </row>
    <row r="16" spans="1:19" ht="22" customHeight="1" x14ac:dyDescent="0.2">
      <c r="A16" s="2"/>
      <c r="B16" s="2"/>
      <c r="C16" s="2"/>
      <c r="D16" s="2"/>
      <c r="E16" s="3"/>
      <c r="F16" s="3" t="str">
        <f t="shared" si="2"/>
        <v/>
      </c>
      <c r="G16" s="4"/>
      <c r="H16" s="4"/>
      <c r="I16" s="4"/>
      <c r="J16" s="4"/>
      <c r="K16" s="4"/>
      <c r="L16" s="4"/>
      <c r="M16" s="5" t="str">
        <f t="shared" si="0"/>
        <v/>
      </c>
      <c r="N16" s="6" t="str">
        <f t="shared" si="1"/>
        <v/>
      </c>
      <c r="O16" s="4"/>
      <c r="P16" s="4"/>
      <c r="Q16" s="4"/>
      <c r="R16" s="4"/>
      <c r="S16" s="2"/>
    </row>
    <row r="17" spans="1:19" ht="22" customHeight="1" x14ac:dyDescent="0.2">
      <c r="A17" s="7"/>
      <c r="B17" s="7"/>
      <c r="C17" s="7"/>
      <c r="D17" s="7"/>
      <c r="E17" s="8"/>
      <c r="F17" s="8" t="str">
        <f t="shared" si="2"/>
        <v/>
      </c>
      <c r="G17" s="9"/>
      <c r="H17" s="9"/>
      <c r="I17" s="9"/>
      <c r="J17" s="9"/>
      <c r="K17" s="9"/>
      <c r="L17" s="9"/>
      <c r="M17" s="10" t="str">
        <f t="shared" si="0"/>
        <v/>
      </c>
      <c r="N17" s="11" t="str">
        <f t="shared" si="1"/>
        <v/>
      </c>
      <c r="O17" s="9"/>
      <c r="P17" s="9"/>
      <c r="Q17" s="9"/>
      <c r="R17" s="9"/>
      <c r="S17" s="7"/>
    </row>
    <row r="18" spans="1:19" ht="22" customHeight="1" x14ac:dyDescent="0.2">
      <c r="A18" s="2"/>
      <c r="B18" s="2"/>
      <c r="C18" s="2"/>
      <c r="D18" s="2"/>
      <c r="E18" s="3"/>
      <c r="F18" s="3" t="str">
        <f t="shared" si="2"/>
        <v/>
      </c>
      <c r="G18" s="4"/>
      <c r="H18" s="4"/>
      <c r="I18" s="4"/>
      <c r="J18" s="4"/>
      <c r="K18" s="4"/>
      <c r="L18" s="4"/>
      <c r="M18" s="5" t="str">
        <f t="shared" si="0"/>
        <v/>
      </c>
      <c r="N18" s="6" t="str">
        <f t="shared" si="1"/>
        <v/>
      </c>
      <c r="O18" s="4"/>
      <c r="P18" s="4"/>
      <c r="Q18" s="4"/>
      <c r="R18" s="4"/>
      <c r="S18" s="2"/>
    </row>
    <row r="19" spans="1:19" ht="22" customHeight="1" x14ac:dyDescent="0.2">
      <c r="A19" s="7"/>
      <c r="B19" s="7"/>
      <c r="C19" s="7"/>
      <c r="D19" s="7"/>
      <c r="E19" s="8"/>
      <c r="F19" s="8" t="str">
        <f t="shared" si="2"/>
        <v/>
      </c>
      <c r="G19" s="9"/>
      <c r="H19" s="9"/>
      <c r="I19" s="9"/>
      <c r="J19" s="9"/>
      <c r="K19" s="9"/>
      <c r="L19" s="9"/>
      <c r="M19" s="10" t="str">
        <f t="shared" si="0"/>
        <v/>
      </c>
      <c r="N19" s="11" t="str">
        <f t="shared" si="1"/>
        <v/>
      </c>
      <c r="O19" s="9"/>
      <c r="P19" s="9"/>
      <c r="Q19" s="9"/>
      <c r="R19" s="9"/>
      <c r="S19" s="7"/>
    </row>
    <row r="20" spans="1:19" ht="22" customHeight="1" x14ac:dyDescent="0.2">
      <c r="A20" s="2"/>
      <c r="B20" s="2"/>
      <c r="C20" s="2"/>
      <c r="D20" s="2"/>
      <c r="E20" s="3"/>
      <c r="F20" s="3" t="str">
        <f t="shared" si="2"/>
        <v/>
      </c>
      <c r="G20" s="4"/>
      <c r="H20" s="4"/>
      <c r="I20" s="4"/>
      <c r="J20" s="4"/>
      <c r="K20" s="4"/>
      <c r="L20" s="4"/>
      <c r="M20" s="5" t="str">
        <f t="shared" si="0"/>
        <v/>
      </c>
      <c r="N20" s="6" t="str">
        <f t="shared" si="1"/>
        <v/>
      </c>
      <c r="O20" s="4"/>
      <c r="P20" s="4"/>
      <c r="Q20" s="4"/>
      <c r="R20" s="4"/>
      <c r="S20" s="2"/>
    </row>
    <row r="21" spans="1:19" ht="22" customHeight="1" x14ac:dyDescent="0.2">
      <c r="A21" s="7"/>
      <c r="B21" s="7"/>
      <c r="C21" s="7"/>
      <c r="D21" s="7"/>
      <c r="E21" s="8"/>
      <c r="F21" s="8" t="str">
        <f t="shared" si="2"/>
        <v/>
      </c>
      <c r="G21" s="9"/>
      <c r="H21" s="9"/>
      <c r="I21" s="9"/>
      <c r="J21" s="9"/>
      <c r="K21" s="9"/>
      <c r="L21" s="9"/>
      <c r="M21" s="10" t="str">
        <f t="shared" si="0"/>
        <v/>
      </c>
      <c r="N21" s="11" t="str">
        <f t="shared" si="1"/>
        <v/>
      </c>
      <c r="O21" s="9"/>
      <c r="P21" s="9"/>
      <c r="Q21" s="9"/>
      <c r="R21" s="9"/>
      <c r="S21" s="7"/>
    </row>
    <row r="22" spans="1:19" ht="22" customHeight="1" x14ac:dyDescent="0.2">
      <c r="A22" s="2"/>
      <c r="B22" s="2"/>
      <c r="C22" s="2"/>
      <c r="D22" s="2"/>
      <c r="E22" s="3"/>
      <c r="F22" s="3" t="str">
        <f t="shared" si="2"/>
        <v/>
      </c>
      <c r="G22" s="4"/>
      <c r="H22" s="4"/>
      <c r="I22" s="4"/>
      <c r="J22" s="4"/>
      <c r="K22" s="4"/>
      <c r="L22" s="4"/>
      <c r="M22" s="5" t="str">
        <f t="shared" si="0"/>
        <v/>
      </c>
      <c r="N22" s="6" t="str">
        <f t="shared" si="1"/>
        <v/>
      </c>
      <c r="O22" s="4"/>
      <c r="P22" s="4"/>
      <c r="Q22" s="4"/>
      <c r="R22" s="4"/>
      <c r="S22" s="2"/>
    </row>
    <row r="23" spans="1:19" ht="22" customHeight="1" x14ac:dyDescent="0.2">
      <c r="A23" s="7"/>
      <c r="B23" s="7"/>
      <c r="C23" s="7"/>
      <c r="D23" s="7"/>
      <c r="E23" s="8"/>
      <c r="F23" s="8" t="str">
        <f t="shared" si="2"/>
        <v/>
      </c>
      <c r="G23" s="9"/>
      <c r="H23" s="9"/>
      <c r="I23" s="9"/>
      <c r="J23" s="9"/>
      <c r="K23" s="9"/>
      <c r="L23" s="9"/>
      <c r="M23" s="10" t="str">
        <f t="shared" si="0"/>
        <v/>
      </c>
      <c r="N23" s="11" t="str">
        <f t="shared" si="1"/>
        <v/>
      </c>
      <c r="O23" s="9"/>
      <c r="P23" s="9"/>
      <c r="Q23" s="9"/>
      <c r="R23" s="9"/>
      <c r="S23" s="7"/>
    </row>
    <row r="25" spans="1:19" ht="22" customHeight="1" x14ac:dyDescent="0.2">
      <c r="A25" s="32" t="s">
        <v>33</v>
      </c>
      <c r="B25" s="33"/>
      <c r="C25" s="33"/>
      <c r="D25" s="33"/>
      <c r="E25" s="12">
        <f>SUM(E4:E23)</f>
        <v>0</v>
      </c>
      <c r="F25" s="12">
        <f>SUM(F4:F23)</f>
        <v>0</v>
      </c>
    </row>
  </sheetData>
  <mergeCells count="3">
    <mergeCell ref="A25:D25"/>
    <mergeCell ref="A2:S2"/>
    <mergeCell ref="A1:S1"/>
  </mergeCells>
  <conditionalFormatting sqref="M4:M23">
    <cfRule type="colorScale" priority="1">
      <colorScale>
        <cfvo type="num" val="5"/>
        <cfvo type="num" val="13"/>
        <cfvo type="num" val="25"/>
        <color rgb="FFE24B4A"/>
        <color rgb="FFFAC775"/>
        <color rgb="FF1D9E75"/>
      </colorScale>
    </cfRule>
  </conditionalFormatting>
  <dataValidations count="4">
    <dataValidation type="whole" showErrorMessage="1" errorTitle="Invalid" error="Enter 1–5" sqref="H4:L23" xr:uid="{00000000-0002-0000-0000-000000000000}">
      <formula1>1</formula1>
      <formula2>5</formula2>
    </dataValidation>
    <dataValidation type="list" showErrorMessage="1" sqref="O4:Q23" xr:uid="{00000000-0002-0000-0000-000001000000}">
      <formula1>"Yes,No,Partial,Unknown"</formula1>
    </dataValidation>
    <dataValidation type="list" sqref="C4:C23" xr:uid="{00000000-0002-0000-0000-000002000000}">
      <formula1>"RMM,PSA,Documentation,Security,Backup,Monitoring,Communication,Billing,CRM,Reporting,HR/Onboarding,Dev/IT Tools,Other"</formula1>
    </dataValidation>
    <dataValidation type="list" sqref="R4:R23" xr:uid="{00000000-0002-0000-0000-000003000000}">
      <formula1>"High (PII/PHI/PCI),Medium (Business data),Low (Internal only),Unknown"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4"/>
  <sheetViews>
    <sheetView showGridLines="0" workbookViewId="0">
      <selection sqref="A1:C1"/>
    </sheetView>
  </sheetViews>
  <sheetFormatPr baseColWidth="10" defaultColWidth="8.83203125" defaultRowHeight="15" x14ac:dyDescent="0.2"/>
  <cols>
    <col min="1" max="1" width="28" customWidth="1"/>
    <col min="2" max="2" width="6" customWidth="1"/>
    <col min="3" max="3" width="70" customWidth="1"/>
  </cols>
  <sheetData>
    <row r="1" spans="1:3" ht="32" customHeight="1" x14ac:dyDescent="0.2">
      <c r="A1" s="35" t="s">
        <v>34</v>
      </c>
      <c r="B1" s="33"/>
      <c r="C1" s="33"/>
    </row>
    <row r="2" spans="1:3" ht="18" customHeight="1" x14ac:dyDescent="0.2">
      <c r="A2" s="41" t="s">
        <v>35</v>
      </c>
      <c r="B2" s="33"/>
      <c r="C2" s="33"/>
    </row>
    <row r="4" spans="1:3" ht="22" customHeight="1" x14ac:dyDescent="0.2">
      <c r="A4" s="36" t="s">
        <v>36</v>
      </c>
      <c r="B4" s="33"/>
      <c r="C4" s="13" t="s">
        <v>37</v>
      </c>
    </row>
    <row r="5" spans="1:3" ht="18" customHeight="1" x14ac:dyDescent="0.2">
      <c r="A5" s="14"/>
      <c r="B5" s="15" t="s">
        <v>38</v>
      </c>
      <c r="C5" s="16" t="s">
        <v>39</v>
      </c>
    </row>
    <row r="6" spans="1:3" ht="18" customHeight="1" x14ac:dyDescent="0.2">
      <c r="A6" s="17"/>
      <c r="B6" s="18" t="s">
        <v>40</v>
      </c>
      <c r="C6" s="19" t="s">
        <v>41</v>
      </c>
    </row>
    <row r="7" spans="1:3" ht="18" customHeight="1" x14ac:dyDescent="0.2">
      <c r="A7" s="14"/>
      <c r="B7" s="15" t="s">
        <v>42</v>
      </c>
      <c r="C7" s="16" t="s">
        <v>43</v>
      </c>
    </row>
    <row r="8" spans="1:3" ht="18" customHeight="1" x14ac:dyDescent="0.2">
      <c r="A8" s="17"/>
      <c r="B8" s="18" t="s">
        <v>44</v>
      </c>
      <c r="C8" s="19" t="s">
        <v>45</v>
      </c>
    </row>
    <row r="9" spans="1:3" ht="18" customHeight="1" x14ac:dyDescent="0.2">
      <c r="A9" s="14"/>
      <c r="B9" s="15" t="s">
        <v>46</v>
      </c>
      <c r="C9" s="16" t="s">
        <v>47</v>
      </c>
    </row>
    <row r="11" spans="1:3" ht="22" customHeight="1" x14ac:dyDescent="0.2">
      <c r="A11" s="36" t="s">
        <v>48</v>
      </c>
      <c r="B11" s="33"/>
      <c r="C11" s="13" t="s">
        <v>37</v>
      </c>
    </row>
    <row r="12" spans="1:3" ht="18" customHeight="1" x14ac:dyDescent="0.2">
      <c r="A12" s="14"/>
      <c r="B12" s="15" t="s">
        <v>38</v>
      </c>
      <c r="C12" s="16" t="s">
        <v>49</v>
      </c>
    </row>
    <row r="13" spans="1:3" ht="18" customHeight="1" x14ac:dyDescent="0.2">
      <c r="A13" s="17"/>
      <c r="B13" s="18" t="s">
        <v>40</v>
      </c>
      <c r="C13" s="19" t="s">
        <v>50</v>
      </c>
    </row>
    <row r="14" spans="1:3" ht="18" customHeight="1" x14ac:dyDescent="0.2">
      <c r="A14" s="14"/>
      <c r="B14" s="15" t="s">
        <v>42</v>
      </c>
      <c r="C14" s="16" t="s">
        <v>51</v>
      </c>
    </row>
    <row r="15" spans="1:3" ht="18" customHeight="1" x14ac:dyDescent="0.2">
      <c r="A15" s="17"/>
      <c r="B15" s="18" t="s">
        <v>44</v>
      </c>
      <c r="C15" s="19" t="s">
        <v>52</v>
      </c>
    </row>
    <row r="16" spans="1:3" ht="18" customHeight="1" x14ac:dyDescent="0.2">
      <c r="A16" s="14"/>
      <c r="B16" s="15" t="s">
        <v>46</v>
      </c>
      <c r="C16" s="16" t="s">
        <v>53</v>
      </c>
    </row>
    <row r="18" spans="1:3" ht="22" customHeight="1" x14ac:dyDescent="0.2">
      <c r="A18" s="40" t="s">
        <v>54</v>
      </c>
      <c r="B18" s="33"/>
      <c r="C18" s="20" t="s">
        <v>37</v>
      </c>
    </row>
    <row r="19" spans="1:3" ht="18" customHeight="1" x14ac:dyDescent="0.2">
      <c r="A19" s="14"/>
      <c r="B19" s="15" t="s">
        <v>38</v>
      </c>
      <c r="C19" s="16" t="s">
        <v>55</v>
      </c>
    </row>
    <row r="20" spans="1:3" ht="18" customHeight="1" x14ac:dyDescent="0.2">
      <c r="A20" s="17"/>
      <c r="B20" s="18" t="s">
        <v>40</v>
      </c>
      <c r="C20" s="19" t="s">
        <v>56</v>
      </c>
    </row>
    <row r="21" spans="1:3" ht="18" customHeight="1" x14ac:dyDescent="0.2">
      <c r="A21" s="14"/>
      <c r="B21" s="15" t="s">
        <v>42</v>
      </c>
      <c r="C21" s="16" t="s">
        <v>57</v>
      </c>
    </row>
    <row r="22" spans="1:3" ht="18" customHeight="1" x14ac:dyDescent="0.2">
      <c r="A22" s="17"/>
      <c r="B22" s="18" t="s">
        <v>44</v>
      </c>
      <c r="C22" s="19" t="s">
        <v>58</v>
      </c>
    </row>
    <row r="23" spans="1:3" ht="18" customHeight="1" x14ac:dyDescent="0.2">
      <c r="A23" s="14"/>
      <c r="B23" s="15" t="s">
        <v>46</v>
      </c>
      <c r="C23" s="16" t="s">
        <v>59</v>
      </c>
    </row>
    <row r="25" spans="1:3" ht="22" customHeight="1" x14ac:dyDescent="0.2">
      <c r="A25" s="37" t="s">
        <v>60</v>
      </c>
      <c r="B25" s="33"/>
      <c r="C25" s="21" t="s">
        <v>37</v>
      </c>
    </row>
    <row r="26" spans="1:3" ht="18" customHeight="1" x14ac:dyDescent="0.2">
      <c r="A26" s="14"/>
      <c r="B26" s="15" t="s">
        <v>38</v>
      </c>
      <c r="C26" s="16" t="s">
        <v>61</v>
      </c>
    </row>
    <row r="27" spans="1:3" ht="18" customHeight="1" x14ac:dyDescent="0.2">
      <c r="A27" s="17"/>
      <c r="B27" s="18" t="s">
        <v>40</v>
      </c>
      <c r="C27" s="19" t="s">
        <v>62</v>
      </c>
    </row>
    <row r="28" spans="1:3" ht="18" customHeight="1" x14ac:dyDescent="0.2">
      <c r="A28" s="14"/>
      <c r="B28" s="15" t="s">
        <v>42</v>
      </c>
      <c r="C28" s="16" t="s">
        <v>63</v>
      </c>
    </row>
    <row r="29" spans="1:3" ht="18" customHeight="1" x14ac:dyDescent="0.2">
      <c r="A29" s="17"/>
      <c r="B29" s="18" t="s">
        <v>44</v>
      </c>
      <c r="C29" s="19" t="s">
        <v>64</v>
      </c>
    </row>
    <row r="30" spans="1:3" ht="18" customHeight="1" x14ac:dyDescent="0.2">
      <c r="A30" s="14"/>
      <c r="B30" s="15" t="s">
        <v>46</v>
      </c>
      <c r="C30" s="16" t="s">
        <v>65</v>
      </c>
    </row>
    <row r="32" spans="1:3" ht="22" customHeight="1" x14ac:dyDescent="0.2">
      <c r="A32" s="39" t="s">
        <v>66</v>
      </c>
      <c r="B32" s="33"/>
      <c r="C32" s="22" t="s">
        <v>37</v>
      </c>
    </row>
    <row r="33" spans="1:3" ht="18" customHeight="1" x14ac:dyDescent="0.2">
      <c r="A33" s="14"/>
      <c r="B33" s="15" t="s">
        <v>38</v>
      </c>
      <c r="C33" s="16" t="s">
        <v>67</v>
      </c>
    </row>
    <row r="34" spans="1:3" ht="18" customHeight="1" x14ac:dyDescent="0.2">
      <c r="A34" s="17"/>
      <c r="B34" s="18" t="s">
        <v>40</v>
      </c>
      <c r="C34" s="19" t="s">
        <v>68</v>
      </c>
    </row>
    <row r="35" spans="1:3" ht="18" customHeight="1" x14ac:dyDescent="0.2">
      <c r="A35" s="14"/>
      <c r="B35" s="15" t="s">
        <v>42</v>
      </c>
      <c r="C35" s="16" t="s">
        <v>69</v>
      </c>
    </row>
    <row r="36" spans="1:3" ht="18" customHeight="1" x14ac:dyDescent="0.2">
      <c r="A36" s="17"/>
      <c r="B36" s="18" t="s">
        <v>44</v>
      </c>
      <c r="C36" s="19" t="s">
        <v>70</v>
      </c>
    </row>
    <row r="37" spans="1:3" ht="18" customHeight="1" x14ac:dyDescent="0.2">
      <c r="A37" s="14"/>
      <c r="B37" s="15" t="s">
        <v>46</v>
      </c>
      <c r="C37" s="16" t="s">
        <v>71</v>
      </c>
    </row>
    <row r="40" spans="1:3" ht="24" customHeight="1" x14ac:dyDescent="0.2">
      <c r="A40" s="38" t="s">
        <v>72</v>
      </c>
      <c r="B40" s="33"/>
      <c r="C40" s="33"/>
    </row>
    <row r="41" spans="1:3" ht="20" customHeight="1" x14ac:dyDescent="0.2">
      <c r="A41" s="23" t="s">
        <v>73</v>
      </c>
      <c r="B41" s="24" t="s">
        <v>74</v>
      </c>
      <c r="C41" s="25" t="s">
        <v>75</v>
      </c>
    </row>
    <row r="42" spans="1:3" ht="20" customHeight="1" x14ac:dyDescent="0.2">
      <c r="A42" s="23" t="s">
        <v>76</v>
      </c>
      <c r="B42" s="26" t="s">
        <v>77</v>
      </c>
      <c r="C42" s="25" t="s">
        <v>78</v>
      </c>
    </row>
    <row r="43" spans="1:3" ht="20" customHeight="1" x14ac:dyDescent="0.2">
      <c r="A43" s="23" t="s">
        <v>79</v>
      </c>
      <c r="B43" s="27" t="s">
        <v>80</v>
      </c>
      <c r="C43" s="25" t="s">
        <v>81</v>
      </c>
    </row>
    <row r="44" spans="1:3" ht="20" customHeight="1" x14ac:dyDescent="0.2">
      <c r="A44" s="23" t="s">
        <v>82</v>
      </c>
      <c r="B44" s="28" t="s">
        <v>83</v>
      </c>
      <c r="C44" s="25" t="s">
        <v>84</v>
      </c>
    </row>
  </sheetData>
  <mergeCells count="8">
    <mergeCell ref="A4:B4"/>
    <mergeCell ref="A1:C1"/>
    <mergeCell ref="A25:B25"/>
    <mergeCell ref="A11:B11"/>
    <mergeCell ref="A40:C40"/>
    <mergeCell ref="A32:B32"/>
    <mergeCell ref="A18:B18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showGridLines="0" workbookViewId="0">
      <selection sqref="A1:H1"/>
    </sheetView>
  </sheetViews>
  <sheetFormatPr baseColWidth="10" defaultColWidth="8.83203125" defaultRowHeight="15" x14ac:dyDescent="0.2"/>
  <cols>
    <col min="1" max="8" width="18" customWidth="1"/>
  </cols>
  <sheetData>
    <row r="1" spans="1:8" ht="32" customHeight="1" x14ac:dyDescent="0.2">
      <c r="A1" s="35" t="s">
        <v>85</v>
      </c>
      <c r="B1" s="33"/>
      <c r="C1" s="33"/>
      <c r="D1" s="33"/>
      <c r="E1" s="33"/>
      <c r="F1" s="33"/>
      <c r="G1" s="33"/>
      <c r="H1" s="33"/>
    </row>
    <row r="2" spans="1:8" ht="18" customHeight="1" x14ac:dyDescent="0.2">
      <c r="A2" s="41" t="s">
        <v>86</v>
      </c>
      <c r="B2" s="33"/>
      <c r="C2" s="33"/>
      <c r="D2" s="33"/>
      <c r="E2" s="33"/>
      <c r="F2" s="33"/>
      <c r="G2" s="33"/>
      <c r="H2" s="33"/>
    </row>
    <row r="4" spans="1:8" ht="20" customHeight="1" x14ac:dyDescent="0.2">
      <c r="A4" s="42" t="s">
        <v>87</v>
      </c>
      <c r="B4" s="33"/>
      <c r="C4" s="33"/>
      <c r="D4" s="42" t="s">
        <v>88</v>
      </c>
      <c r="E4" s="33"/>
      <c r="F4" s="42" t="s">
        <v>89</v>
      </c>
      <c r="G4" s="33"/>
      <c r="H4" s="42" t="s">
        <v>90</v>
      </c>
    </row>
    <row r="5" spans="1:8" ht="40" customHeight="1" x14ac:dyDescent="0.2">
      <c r="A5" s="46">
        <f>COUNTA('Tool Audit Tracker'!A4:A23)</f>
        <v>0</v>
      </c>
      <c r="B5" s="33"/>
      <c r="C5" s="33"/>
      <c r="D5" s="49">
        <f>IFERROR(AVERAGEIF('Tool Audit Tracker'!M4:M23,"&lt;&gt;"),0)</f>
        <v>0</v>
      </c>
      <c r="E5" s="33"/>
      <c r="F5" s="45">
        <f>SUM('Tool Audit Tracker'!E4:E23)</f>
        <v>0</v>
      </c>
      <c r="G5" s="33"/>
      <c r="H5" s="45">
        <f>SUM('Tool Audit Tracker'!F4:F23)</f>
        <v>0</v>
      </c>
    </row>
    <row r="8" spans="1:8" ht="24" customHeight="1" x14ac:dyDescent="0.2">
      <c r="A8" s="38" t="s">
        <v>91</v>
      </c>
      <c r="B8" s="33"/>
      <c r="C8" s="33"/>
      <c r="D8" s="33"/>
      <c r="E8" s="33"/>
      <c r="F8" s="33"/>
      <c r="G8" s="33"/>
      <c r="H8" s="33"/>
    </row>
    <row r="9" spans="1:8" ht="20" customHeight="1" x14ac:dyDescent="0.2">
      <c r="A9" s="52" t="s">
        <v>15</v>
      </c>
      <c r="B9" s="53"/>
      <c r="C9" s="1" t="s">
        <v>92</v>
      </c>
      <c r="D9" s="1" t="s">
        <v>93</v>
      </c>
      <c r="E9" s="1" t="s">
        <v>94</v>
      </c>
      <c r="F9" s="1" t="s">
        <v>95</v>
      </c>
    </row>
    <row r="10" spans="1:8" ht="20" customHeight="1" x14ac:dyDescent="0.2">
      <c r="A10" s="50" t="s">
        <v>74</v>
      </c>
      <c r="B10" s="33"/>
      <c r="C10" s="29">
        <f>COUNTIF('Tool Audit Tracker'!N4:N23,"Keep &amp; Invest")</f>
        <v>0</v>
      </c>
      <c r="D10" s="30">
        <f>SUMIF('Tool Audit Tracker'!N4:N23,"Keep &amp; Invest",'Tool Audit Tracker'!E4:E23)</f>
        <v>0</v>
      </c>
      <c r="E10" s="30">
        <f>SUMIF('Tool Audit Tracker'!N4:N23,"Keep &amp; Invest",'Tool Audit Tracker'!F4:F23)</f>
        <v>0</v>
      </c>
      <c r="F10" s="31">
        <f>IFERROR(E10/SUM('Tool Audit Tracker'!F4:F23),0)</f>
        <v>0</v>
      </c>
    </row>
    <row r="11" spans="1:8" ht="20" customHeight="1" x14ac:dyDescent="0.2">
      <c r="A11" s="43" t="s">
        <v>77</v>
      </c>
      <c r="B11" s="33"/>
      <c r="C11" s="29">
        <f>COUNTIF('Tool Audit Tracker'!N4:N23,"Keep &amp; Optimize")</f>
        <v>0</v>
      </c>
      <c r="D11" s="30">
        <f>SUMIF('Tool Audit Tracker'!N4:N23,"Keep &amp; Optimize",'Tool Audit Tracker'!E4:E23)</f>
        <v>0</v>
      </c>
      <c r="E11" s="30">
        <f>SUMIF('Tool Audit Tracker'!N4:N23,"Keep &amp; Optimize",'Tool Audit Tracker'!F4:F23)</f>
        <v>0</v>
      </c>
      <c r="F11" s="31">
        <f>IFERROR(E11/SUM('Tool Audit Tracker'!F4:F23),0)</f>
        <v>0</v>
      </c>
    </row>
    <row r="12" spans="1:8" ht="20" customHeight="1" x14ac:dyDescent="0.2">
      <c r="A12" s="48" t="s">
        <v>80</v>
      </c>
      <c r="B12" s="33"/>
      <c r="C12" s="29">
        <f>COUNTIF('Tool Audit Tracker'!N4:N23,"Evaluate &amp; Replace")</f>
        <v>0</v>
      </c>
      <c r="D12" s="30">
        <f>SUMIF('Tool Audit Tracker'!N4:N23,"Evaluate &amp; Replace",'Tool Audit Tracker'!E4:E23)</f>
        <v>0</v>
      </c>
      <c r="E12" s="30">
        <f>SUMIF('Tool Audit Tracker'!N4:N23,"Evaluate &amp; Replace",'Tool Audit Tracker'!F4:F23)</f>
        <v>0</v>
      </c>
      <c r="F12" s="31">
        <f>IFERROR(E12/SUM('Tool Audit Tracker'!F4:F23),0)</f>
        <v>0</v>
      </c>
    </row>
    <row r="13" spans="1:8" ht="20" customHeight="1" x14ac:dyDescent="0.2">
      <c r="A13" s="51" t="s">
        <v>83</v>
      </c>
      <c r="B13" s="33"/>
      <c r="C13" s="29">
        <f>COUNTIF('Tool Audit Tracker'!N4:N23,"Eliminate")</f>
        <v>0</v>
      </c>
      <c r="D13" s="30">
        <f>SUMIF('Tool Audit Tracker'!N4:N23,"Eliminate",'Tool Audit Tracker'!E4:E23)</f>
        <v>0</v>
      </c>
      <c r="E13" s="30">
        <f>SUMIF('Tool Audit Tracker'!N4:N23,"Eliminate",'Tool Audit Tracker'!F4:F23)</f>
        <v>0</v>
      </c>
      <c r="F13" s="31">
        <f>IFERROR(E13/SUM('Tool Audit Tracker'!F4:F23),0)</f>
        <v>0</v>
      </c>
    </row>
    <row r="16" spans="1:8" ht="24" customHeight="1" x14ac:dyDescent="0.2">
      <c r="A16" s="38" t="s">
        <v>96</v>
      </c>
      <c r="B16" s="33"/>
      <c r="C16" s="33"/>
      <c r="D16" s="33"/>
      <c r="E16" s="33"/>
      <c r="F16" s="33"/>
      <c r="G16" s="33"/>
      <c r="H16" s="33"/>
    </row>
    <row r="17" spans="1:8" ht="20" customHeight="1" x14ac:dyDescent="0.2">
      <c r="A17" s="44" t="s">
        <v>97</v>
      </c>
      <c r="B17" s="33"/>
      <c r="C17" s="44" t="s">
        <v>98</v>
      </c>
      <c r="D17" s="33"/>
      <c r="E17" s="44" t="s">
        <v>99</v>
      </c>
      <c r="F17" s="33"/>
      <c r="G17" s="44" t="s">
        <v>100</v>
      </c>
      <c r="H17" s="33"/>
    </row>
    <row r="18" spans="1:8" ht="40" customHeight="1" x14ac:dyDescent="0.2">
      <c r="A18" s="47">
        <f>COUNTIF('Tool Audit Tracker'!O4:O23,"Yes")</f>
        <v>0</v>
      </c>
      <c r="B18" s="33"/>
      <c r="C18" s="47">
        <f>COUNTIF('Tool Audit Tracker'!P4:P23,"Yes")</f>
        <v>0</v>
      </c>
      <c r="D18" s="33"/>
      <c r="E18" s="47">
        <f>COUNTIF('Tool Audit Tracker'!Q4:Q23,"Yes")</f>
        <v>0</v>
      </c>
      <c r="F18" s="33"/>
      <c r="G18" s="47">
        <f>COUNTIF('Tool Audit Tracker'!R4:R23,"High (PII/PHI/PCI)")</f>
        <v>0</v>
      </c>
      <c r="H18" s="33"/>
    </row>
  </sheetData>
  <mergeCells count="25">
    <mergeCell ref="A18:B18"/>
    <mergeCell ref="A4:C4"/>
    <mergeCell ref="G18:H18"/>
    <mergeCell ref="H4"/>
    <mergeCell ref="A12:B12"/>
    <mergeCell ref="D4:E4"/>
    <mergeCell ref="A17:B17"/>
    <mergeCell ref="C17:D17"/>
    <mergeCell ref="A8:H8"/>
    <mergeCell ref="D5:E5"/>
    <mergeCell ref="A10:B10"/>
    <mergeCell ref="A13:B13"/>
    <mergeCell ref="C18:D18"/>
    <mergeCell ref="A9:B9"/>
    <mergeCell ref="E18:F18"/>
    <mergeCell ref="F4:G4"/>
    <mergeCell ref="A11:B11"/>
    <mergeCell ref="A1:H1"/>
    <mergeCell ref="E17:F17"/>
    <mergeCell ref="G17:H17"/>
    <mergeCell ref="H5"/>
    <mergeCell ref="A5:C5"/>
    <mergeCell ref="A16:H16"/>
    <mergeCell ref="F5:G5"/>
    <mergeCell ref="A2:H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Tool Audit Tracker</vt:lpstr>
      <vt:lpstr>Scoring Guide</vt:lpstr>
      <vt:lpstr>Summary 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Brook Lee</cp:lastModifiedBy>
  <dcterms:created xsi:type="dcterms:W3CDTF">2026-03-13T15:11:05Z</dcterms:created>
  <dcterms:modified xsi:type="dcterms:W3CDTF">2026-03-13T18:59:53Z</dcterms:modified>
</cp:coreProperties>
</file>